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royalirishacademyofmusic-my.sharepoint.com/personal/ruthmeehan_riam_ie/Documents/Documents/UPLOAD 15.03.2022/PAY INFO/2025/"/>
    </mc:Choice>
  </mc:AlternateContent>
  <xr:revisionPtr revIDLastSave="2" documentId="13_ncr:1_{30A2CC3D-FA57-4E55-A794-D4CE8E760B06}" xr6:coauthVersionLast="47" xr6:coauthVersionMax="47" xr10:uidLastSave="{C5FD40FC-1D7E-40F7-8663-CD77D9707653}"/>
  <bookViews>
    <workbookView xWindow="-110" yWindow="-110" windowWidth="19420" windowHeight="11500" tabRatio="698" xr2:uid="{00000000-000D-0000-FFFF-FFFF00000000}"/>
  </bookViews>
  <sheets>
    <sheet name="Pay Scale Calculations " sheetId="1" r:id="rId1"/>
  </sheets>
  <definedNames>
    <definedName name="_xlnm._FilterDatabase" localSheetId="0" hidden="1">'Pay Scale Calculations '!#REF!</definedName>
    <definedName name="Apples">#REF!</definedName>
    <definedName name="Balance">#REF!</definedName>
    <definedName name="Bananas">#REF!</definedName>
    <definedName name="grp_WalkMeArrows">"shp_ArrowCurved,txt_WalkMeArrows,shp_ArrowStraight"</definedName>
    <definedName name="grp_WalkMeBrace">"shp_BraceBottom,txt_WalkMeBrace,shp_BraceLeft"</definedName>
    <definedName name="Lemons">#REF!</definedName>
    <definedName name="lst_Fruit">#REF!</definedName>
    <definedName name="lst_FruitType">#REF!</definedName>
    <definedName name="Oranges">#REF!</definedName>
    <definedName name="_xlnm.Print_Area" localSheetId="0">'Pay Scale Calculations '!$A$1:$B$152</definedName>
    <definedName name="SalesTax">0.0825</definedName>
    <definedName name="Shipping">1.25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6" i="1" l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6" i="1"/>
  <c r="D135" i="1"/>
  <c r="D134" i="1"/>
  <c r="D133" i="1"/>
  <c r="D132" i="1"/>
  <c r="D131" i="1"/>
  <c r="D130" i="1"/>
  <c r="D128" i="1"/>
  <c r="D127" i="1"/>
  <c r="D126" i="1"/>
  <c r="D125" i="1"/>
  <c r="D124" i="1"/>
  <c r="D123" i="1"/>
  <c r="D122" i="1"/>
  <c r="D121" i="1"/>
  <c r="D120" i="1"/>
  <c r="D119" i="1"/>
  <c r="D118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6" i="1"/>
  <c r="D85" i="1"/>
  <c r="D84" i="1"/>
  <c r="D83" i="1"/>
  <c r="D82" i="1"/>
  <c r="D81" i="1"/>
  <c r="D80" i="1"/>
  <c r="D79" i="1"/>
  <c r="D78" i="1"/>
  <c r="D77" i="1"/>
  <c r="D75" i="1"/>
  <c r="D74" i="1"/>
  <c r="D73" i="1"/>
  <c r="D72" i="1"/>
  <c r="D71" i="1"/>
  <c r="D70" i="1"/>
  <c r="D69" i="1"/>
  <c r="D67" i="1"/>
  <c r="D66" i="1"/>
  <c r="D65" i="1"/>
  <c r="D64" i="1"/>
  <c r="D63" i="1"/>
  <c r="D62" i="1"/>
  <c r="D61" i="1"/>
  <c r="D60" i="1"/>
  <c r="D59" i="1"/>
  <c r="D57" i="1"/>
  <c r="D56" i="1"/>
  <c r="D55" i="1"/>
  <c r="D54" i="1"/>
  <c r="D53" i="1"/>
  <c r="D52" i="1"/>
  <c r="D51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1" i="1"/>
  <c r="D10" i="1"/>
  <c r="D9" i="1"/>
  <c r="D8" i="1"/>
  <c r="D7" i="1"/>
  <c r="D6" i="1"/>
  <c r="D5" i="1"/>
  <c r="D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Margaret_McGuigan</author>
  </authors>
  <commentList>
    <comment ref="A142" authorId="0" shapeId="0" xr:uid="{00000000-0006-0000-0000-000002000000}">
      <text>
        <r>
          <rPr>
            <sz val="8"/>
            <color indexed="81"/>
            <rFont val="Tahoma"/>
            <family val="2"/>
          </rPr>
          <t>This rate also applies to Cleaners in CDVEC per Equality Officer's ruling of 16/10/86 .</t>
        </r>
      </text>
    </comment>
    <comment ref="A156" authorId="0" shapeId="0" xr:uid="{00000000-0006-0000-0000-000003000000}">
      <text>
        <r>
          <rPr>
            <sz val="8"/>
            <color indexed="81"/>
            <rFont val="Tahoma"/>
            <family val="2"/>
          </rPr>
          <t>This rate also applies to Cleaners in CDVEC per Equality Officer's ruling of 16/10/86 .</t>
        </r>
      </text>
    </comment>
  </commentList>
</comments>
</file>

<file path=xl/sharedStrings.xml><?xml version="1.0" encoding="utf-8"?>
<sst xmlns="http://schemas.openxmlformats.org/spreadsheetml/2006/main" count="34" uniqueCount="27">
  <si>
    <t>Lecturer</t>
  </si>
  <si>
    <t xml:space="preserve">Royal Irish Academy of Music </t>
  </si>
  <si>
    <t>Assistant Lecturer</t>
  </si>
  <si>
    <t xml:space="preserve">Administrative Staff </t>
  </si>
  <si>
    <t>Principal Officer</t>
  </si>
  <si>
    <t>LSI 1</t>
  </si>
  <si>
    <t>LSI 2</t>
  </si>
  <si>
    <t xml:space="preserve">Assistant Principal Officer </t>
  </si>
  <si>
    <t>Grade V</t>
  </si>
  <si>
    <t>Grade IV</t>
  </si>
  <si>
    <t>Grade III</t>
  </si>
  <si>
    <t>Grade VII</t>
  </si>
  <si>
    <t>Grade VI</t>
  </si>
  <si>
    <t xml:space="preserve">LSI 1 (after 3 years satisfactory service at the maximum)  </t>
  </si>
  <si>
    <t xml:space="preserve">LSI 1 (after 6 years satisfactory service at the maximum)  </t>
  </si>
  <si>
    <t>DUBLIN ZONE GENERAL OPERATIVE PCW AGREEMENT</t>
  </si>
  <si>
    <t>Members of contributory pension scheme</t>
  </si>
  <si>
    <t>General Operative inclusive of analogue Award</t>
  </si>
  <si>
    <t>to: Former DIT/DLIADT/IT Tallaght/IT Blanchardstown</t>
  </si>
  <si>
    <t>Assistant Lecturer (New Entrant)</t>
  </si>
  <si>
    <t>Lecturer (New Entrant)</t>
  </si>
  <si>
    <t>Grade (III New Entrant)</t>
  </si>
  <si>
    <t>General Operative</t>
  </si>
  <si>
    <t>Dublin Zone General Operative PCW Agreement</t>
  </si>
  <si>
    <t>General Operative (New Entrant)</t>
  </si>
  <si>
    <t>Decimalised Increase</t>
  </si>
  <si>
    <t>Minimum Annual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</si>
</sst>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#,##0"/>
    <numFmt numFmtId="165" formatCode="&quot;€&quot;#,##0.00"/>
    <numFmt numFmtId="166" formatCode="[$€]#,##0.00"/>
    <numFmt numFmtId="167" formatCode="[$€]\ #,##0.00"/>
  </numFmts>
  <fonts count="2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rgb="FF0B744D"/>
      <name val="Calibri"/>
      <family val="2"/>
      <scheme val="minor"/>
    </font>
    <font>
      <sz val="72"/>
      <color theme="0"/>
      <name val="Calibri Light"/>
      <family val="2"/>
      <scheme val="maj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color indexed="81"/>
      <name val="Tahoma"/>
      <family val="2"/>
    </font>
    <font>
      <sz val="12"/>
      <color rgb="FF576475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Courier New"/>
      <family val="3"/>
    </font>
    <font>
      <sz val="12"/>
      <name val="Courier New"/>
      <family val="3"/>
    </font>
    <font>
      <sz val="12"/>
      <name val="Arial"/>
      <family val="2"/>
    </font>
    <font>
      <sz val="12"/>
      <name val="Arial"/>
      <family val="2"/>
    </font>
    <font>
      <sz val="14"/>
      <name val="Helv"/>
    </font>
  </fonts>
  <fills count="7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rgb="FFF4B183"/>
      </left>
      <right style="thick">
        <color rgb="FFF4B183"/>
      </right>
      <top style="thick">
        <color rgb="FFF4B183"/>
      </top>
      <bottom style="thick">
        <color rgb="FFF4B18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0" fontId="1" fillId="0" borderId="0"/>
    <xf numFmtId="0" fontId="3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5" fillId="2" borderId="0" applyNumberFormat="0" applyBorder="0" applyProtection="0">
      <alignment horizontal="left" indent="1"/>
    </xf>
    <xf numFmtId="0" fontId="6" fillId="0" borderId="0"/>
    <xf numFmtId="0" fontId="7" fillId="0" borderId="0" applyNumberFormat="0" applyFill="0" applyBorder="0" applyAlignment="0" applyProtection="0"/>
    <xf numFmtId="0" fontId="1" fillId="3" borderId="1"/>
    <xf numFmtId="0" fontId="1" fillId="4" borderId="0"/>
    <xf numFmtId="0" fontId="2" fillId="5" borderId="0" applyNumberFormat="0" applyBorder="0" applyProtection="0"/>
    <xf numFmtId="0" fontId="1" fillId="4" borderId="2"/>
    <xf numFmtId="0" fontId="1" fillId="0" borderId="0"/>
    <xf numFmtId="0" fontId="2" fillId="0" borderId="0"/>
    <xf numFmtId="0" fontId="1" fillId="0" borderId="0"/>
    <xf numFmtId="166" fontId="16" fillId="0" borderId="0"/>
    <xf numFmtId="167" fontId="17" fillId="0" borderId="0"/>
    <xf numFmtId="167" fontId="17" fillId="0" borderId="0"/>
    <xf numFmtId="0" fontId="18" fillId="0" borderId="0"/>
    <xf numFmtId="0" fontId="19" fillId="0" borderId="0"/>
    <xf numFmtId="4" fontId="20" fillId="0" borderId="0">
      <alignment horizontal="center"/>
    </xf>
  </cellStyleXfs>
  <cellXfs count="35">
    <xf numFmtId="0" fontId="0" fillId="0" borderId="0" xfId="0" applyFont="1" applyAlignment="1"/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4" fontId="8" fillId="6" borderId="5" xfId="0" applyNumberFormat="1" applyFont="1" applyFill="1" applyBorder="1" applyAlignment="1">
      <alignment horizontal="center" vertical="center"/>
    </xf>
    <xf numFmtId="14" fontId="8" fillId="6" borderId="6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64" fontId="14" fillId="0" borderId="10" xfId="0" quotePrefix="1" applyNumberFormat="1" applyFont="1" applyFill="1" applyBorder="1" applyAlignment="1" applyProtection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5" fontId="15" fillId="0" borderId="0" xfId="0" applyNumberFormat="1" applyFont="1" applyBorder="1" applyAlignment="1">
      <alignment horizontal="center"/>
    </xf>
    <xf numFmtId="14" fontId="8" fillId="6" borderId="0" xfId="18" applyNumberFormat="1" applyFont="1" applyFill="1" applyAlignment="1">
      <alignment horizontal="center" vertical="center"/>
    </xf>
    <xf numFmtId="0" fontId="14" fillId="0" borderId="9" xfId="18" applyNumberFormat="1" applyFont="1" applyBorder="1" applyAlignment="1">
      <alignment horizontal="center" vertical="center"/>
    </xf>
    <xf numFmtId="164" fontId="14" fillId="0" borderId="4" xfId="18" applyNumberFormat="1" applyFont="1" applyBorder="1" applyAlignment="1">
      <alignment horizontal="center" vertical="center"/>
    </xf>
    <xf numFmtId="14" fontId="8" fillId="6" borderId="0" xfId="0" applyNumberFormat="1" applyFont="1" applyFill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</cellXfs>
  <cellStyles count="20">
    <cellStyle name="EURO" xfId="14" xr:uid="{B47AD776-9BDF-4F51-BE8D-1FFC1F9B749B}"/>
    <cellStyle name="EURO - Style1" xfId="15" xr:uid="{436F8493-1A86-465C-8F0E-F2DD07162092}"/>
    <cellStyle name="EURO2" xfId="16" xr:uid="{B896E561-C269-4899-A1B2-2A0F29A94CE7}"/>
    <cellStyle name="GrayCell 2 2" xfId="8" xr:uid="{00000000-0005-0000-0000-000000000000}"/>
    <cellStyle name="Heading 1 2" xfId="2" xr:uid="{00000000-0005-0000-0000-000001000000}"/>
    <cellStyle name="Heading 2 2" xfId="3" xr:uid="{00000000-0005-0000-0000-000002000000}"/>
    <cellStyle name="Heading 3 2" xfId="9" xr:uid="{00000000-0005-0000-0000-000003000000}"/>
    <cellStyle name="Hyperlink 2" xfId="6" xr:uid="{00000000-0005-0000-0000-000004000000}"/>
    <cellStyle name="Normal" xfId="0" builtinId="0"/>
    <cellStyle name="Normal 2" xfId="1" xr:uid="{00000000-0005-0000-0000-000006000000}"/>
    <cellStyle name="Normal 2 2" xfId="13" xr:uid="{00000000-0005-0000-0000-000007000000}"/>
    <cellStyle name="Normal 2_Pay Scale Calculations" xfId="17" xr:uid="{7A063235-85C6-4213-9AA7-F7A6ECF01F38}"/>
    <cellStyle name="Normal 3" xfId="5" xr:uid="{00000000-0005-0000-0000-000008000000}"/>
    <cellStyle name="Normal 3 2" xfId="11" xr:uid="{00000000-0005-0000-0000-000009000000}"/>
    <cellStyle name="Normal_Sheet1" xfId="18" xr:uid="{9C1CDC46-588A-4801-8576-4EA0ECE856C1}"/>
    <cellStyle name="OrangeBorder 2" xfId="10" xr:uid="{00000000-0005-0000-0000-00000A000000}"/>
    <cellStyle name="place" xfId="19" xr:uid="{9C3CFCBE-49D8-4DF8-922A-54EB77983B4B}"/>
    <cellStyle name="Title 2" xfId="4" xr:uid="{00000000-0005-0000-0000-00000B000000}"/>
    <cellStyle name="YellowCell 2 2" xfId="7" xr:uid="{00000000-0005-0000-0000-00000C000000}"/>
    <cellStyle name="z A Column text" xfId="12" xr:uid="{00000000-0005-0000-0000-00000D000000}"/>
  </cellStyles>
  <dxfs count="0"/>
  <tableStyles count="0" defaultTableStyle="TableStyleMedium2" defaultPivotStyle="PivotStyleLight16"/>
  <colors>
    <mruColors>
      <color rgb="FFF9F9F9"/>
      <color rgb="FF960000"/>
      <color rgb="FFFF8585"/>
      <color rgb="FFFF6565"/>
      <color rgb="FF336600"/>
      <color rgb="FF339966"/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outlinePr summaryBelow="0" summaryRight="0"/>
    <pageSetUpPr fitToPage="1"/>
  </sheetPr>
  <dimension ref="A1:AF183"/>
  <sheetViews>
    <sheetView tabSelected="1" zoomScaleNormal="100" workbookViewId="0">
      <pane ySplit="1" topLeftCell="A52" activePane="bottomLeft" state="frozen"/>
      <selection pane="bottomLeft" activeCell="A11" sqref="A11"/>
    </sheetView>
  </sheetViews>
  <sheetFormatPr defaultColWidth="14.453125" defaultRowHeight="15.75" customHeight="1" outlineLevelRow="1" x14ac:dyDescent="0.25"/>
  <cols>
    <col min="1" max="1" width="54.7265625" style="2" bestFit="1" customWidth="1"/>
    <col min="2" max="2" width="3.26953125" style="1" bestFit="1" customWidth="1"/>
    <col min="3" max="4" width="12.1796875" style="1" bestFit="1" customWidth="1"/>
    <col min="5" max="16384" width="14.453125" style="1"/>
  </cols>
  <sheetData>
    <row r="1" spans="1:32" s="6" customFormat="1" ht="16" thickBot="1" x14ac:dyDescent="0.3">
      <c r="A1" s="5" t="s">
        <v>1</v>
      </c>
      <c r="C1" s="29">
        <v>45566</v>
      </c>
      <c r="D1" s="32">
        <v>45717</v>
      </c>
    </row>
    <row r="2" spans="1:32" s="24" customFormat="1" ht="15.5" x14ac:dyDescent="0.25">
      <c r="A2" s="22" t="s">
        <v>25</v>
      </c>
      <c r="C2" s="30">
        <v>0.01</v>
      </c>
      <c r="D2" s="33">
        <v>0.02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</row>
    <row r="3" spans="1:32" s="26" customFormat="1" ht="16" thickBot="1" x14ac:dyDescent="0.3">
      <c r="A3" s="25" t="s">
        <v>26</v>
      </c>
      <c r="C3" s="31">
        <v>500</v>
      </c>
      <c r="D3" s="34">
        <v>1000</v>
      </c>
    </row>
    <row r="4" spans="1:32" s="4" customFormat="1" ht="19.5" customHeight="1" x14ac:dyDescent="0.25">
      <c r="A4" s="4" t="s">
        <v>2</v>
      </c>
      <c r="B4" s="4">
        <v>1</v>
      </c>
      <c r="C4" s="27">
        <v>49641.0724013</v>
      </c>
      <c r="D4" s="27">
        <f t="shared" ref="D4:D11" si="0">IF(C4*D$2&lt;(D$3),C4+(D$3),C4*(1+D$2))</f>
        <v>50641.0724013</v>
      </c>
    </row>
    <row r="5" spans="1:32" s="4" customFormat="1" ht="19.5" customHeight="1" outlineLevel="1" x14ac:dyDescent="0.25">
      <c r="B5" s="4">
        <v>2</v>
      </c>
      <c r="C5" s="27">
        <v>51471.538883102396</v>
      </c>
      <c r="D5" s="27">
        <f t="shared" si="0"/>
        <v>52500.969660764444</v>
      </c>
    </row>
    <row r="6" spans="1:32" s="4" customFormat="1" ht="19.5" customHeight="1" outlineLevel="1" x14ac:dyDescent="0.25">
      <c r="B6" s="4">
        <v>3</v>
      </c>
      <c r="C6" s="27">
        <v>53385.36430409571</v>
      </c>
      <c r="D6" s="27">
        <f t="shared" si="0"/>
        <v>54453.071590177628</v>
      </c>
    </row>
    <row r="7" spans="1:32" s="4" customFormat="1" ht="19.5" customHeight="1" outlineLevel="1" x14ac:dyDescent="0.25">
      <c r="B7" s="4">
        <v>4</v>
      </c>
      <c r="C7" s="27">
        <v>54930.587738937262</v>
      </c>
      <c r="D7" s="27">
        <f t="shared" si="0"/>
        <v>56029.199493716005</v>
      </c>
    </row>
    <row r="8" spans="1:32" s="4" customFormat="1" ht="19.5" customHeight="1" outlineLevel="1" x14ac:dyDescent="0.25">
      <c r="B8" s="4">
        <v>5</v>
      </c>
      <c r="C8" s="27">
        <v>56506.581508573196</v>
      </c>
      <c r="D8" s="27">
        <f t="shared" si="0"/>
        <v>57636.713138744657</v>
      </c>
    </row>
    <row r="9" spans="1:32" s="4" customFormat="1" ht="19.5" customHeight="1" outlineLevel="1" x14ac:dyDescent="0.25">
      <c r="B9" s="4">
        <v>6</v>
      </c>
      <c r="C9" s="27">
        <v>58088.248401929894</v>
      </c>
      <c r="D9" s="27">
        <f t="shared" si="0"/>
        <v>59250.013369968496</v>
      </c>
    </row>
    <row r="10" spans="1:32" s="4" customFormat="1" ht="19.5" customHeight="1" outlineLevel="1" x14ac:dyDescent="0.25">
      <c r="B10" s="4">
        <v>7</v>
      </c>
      <c r="C10" s="27">
        <v>59678.992293239877</v>
      </c>
      <c r="D10" s="27">
        <f t="shared" si="0"/>
        <v>60872.572139104675</v>
      </c>
    </row>
    <row r="11" spans="1:32" s="4" customFormat="1" ht="19.5" customHeight="1" outlineLevel="1" x14ac:dyDescent="0.25">
      <c r="B11" s="4">
        <v>8</v>
      </c>
      <c r="C11" s="27">
        <v>61253.851438131649</v>
      </c>
      <c r="D11" s="27">
        <f t="shared" si="0"/>
        <v>62478.928466894286</v>
      </c>
    </row>
    <row r="12" spans="1:32" s="4" customFormat="1" ht="19.5" customHeight="1" outlineLevel="1" x14ac:dyDescent="0.25">
      <c r="C12" s="8"/>
      <c r="D12" s="8"/>
    </row>
    <row r="13" spans="1:32" s="4" customFormat="1" ht="19.5" customHeight="1" outlineLevel="1" x14ac:dyDescent="0.25">
      <c r="A13" s="4" t="s">
        <v>19</v>
      </c>
      <c r="B13" s="4">
        <v>1</v>
      </c>
      <c r="C13" s="27">
        <v>45134.502163999998</v>
      </c>
      <c r="D13" s="27">
        <f t="shared" ref="D13:D22" si="1">IF(C13*D$2&lt;(D$3),C13+(D$3),C13*(1+D$2))</f>
        <v>46134.502163999998</v>
      </c>
    </row>
    <row r="14" spans="1:32" s="4" customFormat="1" ht="19.5" customHeight="1" outlineLevel="1" x14ac:dyDescent="0.25">
      <c r="B14" s="4">
        <v>2</v>
      </c>
      <c r="C14" s="27">
        <v>46774.229265800008</v>
      </c>
      <c r="D14" s="27">
        <f t="shared" si="1"/>
        <v>47774.229265800008</v>
      </c>
    </row>
    <row r="15" spans="1:32" s="4" customFormat="1" ht="19.5" customHeight="1" outlineLevel="1" x14ac:dyDescent="0.25">
      <c r="B15" s="4">
        <v>3</v>
      </c>
      <c r="C15" s="27">
        <v>49641.0724013</v>
      </c>
      <c r="D15" s="27">
        <f t="shared" si="1"/>
        <v>50641.0724013</v>
      </c>
    </row>
    <row r="16" spans="1:32" s="4" customFormat="1" ht="19.5" customHeight="1" outlineLevel="1" x14ac:dyDescent="0.25">
      <c r="B16" s="4">
        <v>4</v>
      </c>
      <c r="C16" s="27">
        <v>51471.538883102396</v>
      </c>
      <c r="D16" s="27">
        <f t="shared" si="1"/>
        <v>52500.969660764444</v>
      </c>
    </row>
    <row r="17" spans="1:4" s="4" customFormat="1" ht="19.5" customHeight="1" outlineLevel="1" x14ac:dyDescent="0.25">
      <c r="B17" s="4">
        <v>5</v>
      </c>
      <c r="C17" s="27">
        <v>53385.36430409571</v>
      </c>
      <c r="D17" s="27">
        <f t="shared" si="1"/>
        <v>54453.071590177628</v>
      </c>
    </row>
    <row r="18" spans="1:4" s="4" customFormat="1" ht="19.5" customHeight="1" outlineLevel="1" x14ac:dyDescent="0.25">
      <c r="B18" s="4">
        <v>6</v>
      </c>
      <c r="C18" s="27">
        <v>54930.587738937262</v>
      </c>
      <c r="D18" s="27">
        <f t="shared" si="1"/>
        <v>56029.199493716005</v>
      </c>
    </row>
    <row r="19" spans="1:4" s="4" customFormat="1" ht="19.5" customHeight="1" outlineLevel="1" x14ac:dyDescent="0.25">
      <c r="B19" s="4">
        <v>7</v>
      </c>
      <c r="C19" s="27">
        <v>56506.581508573196</v>
      </c>
      <c r="D19" s="27">
        <f t="shared" si="1"/>
        <v>57636.713138744657</v>
      </c>
    </row>
    <row r="20" spans="1:4" s="4" customFormat="1" ht="19.5" customHeight="1" outlineLevel="1" x14ac:dyDescent="0.25">
      <c r="B20" s="4">
        <v>8</v>
      </c>
      <c r="C20" s="27">
        <v>58088.248401929894</v>
      </c>
      <c r="D20" s="27">
        <f t="shared" si="1"/>
        <v>59250.013369968496</v>
      </c>
    </row>
    <row r="21" spans="1:4" s="4" customFormat="1" ht="19.5" customHeight="1" outlineLevel="1" x14ac:dyDescent="0.25">
      <c r="B21" s="4">
        <v>9</v>
      </c>
      <c r="C21" s="27">
        <v>59678.992293239877</v>
      </c>
      <c r="D21" s="27">
        <f t="shared" si="1"/>
        <v>60872.572139104675</v>
      </c>
    </row>
    <row r="22" spans="1:4" s="4" customFormat="1" ht="19.5" customHeight="1" outlineLevel="1" x14ac:dyDescent="0.25">
      <c r="B22" s="4">
        <v>10</v>
      </c>
      <c r="C22" s="27">
        <v>61253.851438131649</v>
      </c>
      <c r="D22" s="27">
        <f t="shared" si="1"/>
        <v>62478.928466894286</v>
      </c>
    </row>
    <row r="23" spans="1:4" s="12" customFormat="1" ht="19.5" customHeight="1" outlineLevel="1" x14ac:dyDescent="0.25">
      <c r="C23" s="14"/>
      <c r="D23" s="14"/>
    </row>
    <row r="24" spans="1:4" s="4" customFormat="1" ht="19.5" customHeight="1" x14ac:dyDescent="0.25">
      <c r="A24" s="4" t="s">
        <v>0</v>
      </c>
      <c r="B24" s="4">
        <v>1</v>
      </c>
      <c r="C24" s="27">
        <v>66251.873436149108</v>
      </c>
      <c r="D24" s="27">
        <f t="shared" ref="D24:D34" si="2">IF(C24*D$2&lt;(D$3),C24+(D$3),C24*(1+D$2))</f>
        <v>67576.910904872086</v>
      </c>
    </row>
    <row r="25" spans="1:4" s="4" customFormat="1" ht="19.5" customHeight="1" outlineLevel="1" x14ac:dyDescent="0.25">
      <c r="B25" s="4">
        <v>2</v>
      </c>
      <c r="C25" s="27">
        <v>69302.879373190837</v>
      </c>
      <c r="D25" s="27">
        <f t="shared" si="2"/>
        <v>70688.936960654653</v>
      </c>
    </row>
    <row r="26" spans="1:4" s="4" customFormat="1" ht="19.5" customHeight="1" outlineLevel="1" x14ac:dyDescent="0.25">
      <c r="B26" s="4">
        <v>3</v>
      </c>
      <c r="C26" s="27">
        <v>79937.71710018687</v>
      </c>
      <c r="D26" s="27">
        <f t="shared" si="2"/>
        <v>81536.47144219061</v>
      </c>
    </row>
    <row r="27" spans="1:4" s="4" customFormat="1" ht="19.5" customHeight="1" outlineLevel="1" x14ac:dyDescent="0.25">
      <c r="B27" s="4">
        <v>4</v>
      </c>
      <c r="C27" s="27">
        <v>82724.355471839721</v>
      </c>
      <c r="D27" s="27">
        <f t="shared" si="2"/>
        <v>84378.84258127652</v>
      </c>
    </row>
    <row r="28" spans="1:4" s="4" customFormat="1" ht="19.5" customHeight="1" outlineLevel="1" x14ac:dyDescent="0.25">
      <c r="B28" s="4">
        <v>5</v>
      </c>
      <c r="C28" s="27">
        <v>85539.359462096545</v>
      </c>
      <c r="D28" s="27">
        <f t="shared" si="2"/>
        <v>87250.14665133848</v>
      </c>
    </row>
    <row r="29" spans="1:4" s="4" customFormat="1" ht="19.5" customHeight="1" outlineLevel="1" x14ac:dyDescent="0.25">
      <c r="B29" s="4">
        <v>6</v>
      </c>
      <c r="C29" s="27">
        <v>88366.84432453911</v>
      </c>
      <c r="D29" s="27">
        <f t="shared" si="2"/>
        <v>90134.181211029892</v>
      </c>
    </row>
    <row r="30" spans="1:4" s="4" customFormat="1" ht="19.5" customHeight="1" outlineLevel="1" x14ac:dyDescent="0.25">
      <c r="B30" s="4">
        <v>7</v>
      </c>
      <c r="C30" s="27">
        <v>91209.07930865571</v>
      </c>
      <c r="D30" s="27">
        <f t="shared" si="2"/>
        <v>93033.260894828825</v>
      </c>
    </row>
    <row r="31" spans="1:4" s="4" customFormat="1" ht="19.5" customHeight="1" outlineLevel="1" x14ac:dyDescent="0.25">
      <c r="B31" s="4">
        <v>8</v>
      </c>
      <c r="C31" s="27">
        <v>94029.756422633349</v>
      </c>
      <c r="D31" s="27">
        <f t="shared" si="2"/>
        <v>95910.351551086016</v>
      </c>
    </row>
    <row r="32" spans="1:4" s="4" customFormat="1" ht="19.5" customHeight="1" outlineLevel="1" x14ac:dyDescent="0.25">
      <c r="B32" s="4">
        <v>9</v>
      </c>
      <c r="C32" s="27">
        <v>96849.298911866776</v>
      </c>
      <c r="D32" s="27">
        <f t="shared" si="2"/>
        <v>98786.284890104114</v>
      </c>
    </row>
    <row r="33" spans="1:4" s="4" customFormat="1" ht="19.5" customHeight="1" outlineLevel="1" x14ac:dyDescent="0.25">
      <c r="B33" s="4">
        <v>10</v>
      </c>
      <c r="C33" s="27">
        <v>99682.456898030141</v>
      </c>
      <c r="D33" s="27">
        <f t="shared" si="2"/>
        <v>101676.10603599074</v>
      </c>
    </row>
    <row r="34" spans="1:4" s="4" customFormat="1" ht="19.5" customHeight="1" outlineLevel="1" x14ac:dyDescent="0.25">
      <c r="B34" s="4">
        <v>11</v>
      </c>
      <c r="C34" s="27">
        <v>102508.80713572854</v>
      </c>
      <c r="D34" s="27">
        <f t="shared" si="2"/>
        <v>104558.98327844311</v>
      </c>
    </row>
    <row r="35" spans="1:4" s="4" customFormat="1" ht="19.5" customHeight="1" outlineLevel="1" x14ac:dyDescent="0.25">
      <c r="C35" s="8"/>
      <c r="D35" s="8"/>
    </row>
    <row r="36" spans="1:4" s="4" customFormat="1" ht="19.5" customHeight="1" outlineLevel="1" x14ac:dyDescent="0.25">
      <c r="A36" s="4" t="s">
        <v>20</v>
      </c>
      <c r="B36" s="4">
        <v>1</v>
      </c>
      <c r="C36" s="27">
        <v>59748.464767115074</v>
      </c>
      <c r="D36" s="27">
        <f t="shared" ref="D36:D48" si="3">IF(C36*D$2&lt;(D$3),C36+(D$3),C36*(1+D$2))</f>
        <v>60943.434062457374</v>
      </c>
    </row>
    <row r="37" spans="1:4" s="4" customFormat="1" ht="19.5" customHeight="1" outlineLevel="1" x14ac:dyDescent="0.25">
      <c r="B37" s="4">
        <v>2</v>
      </c>
      <c r="C37" s="27">
        <v>62493.732187634661</v>
      </c>
      <c r="D37" s="27">
        <f t="shared" si="3"/>
        <v>63743.606831387355</v>
      </c>
    </row>
    <row r="38" spans="1:4" s="4" customFormat="1" ht="19.5" customHeight="1" outlineLevel="1" x14ac:dyDescent="0.25">
      <c r="B38" s="4">
        <v>3</v>
      </c>
      <c r="C38" s="27">
        <v>66252.37731367191</v>
      </c>
      <c r="D38" s="27">
        <f t="shared" si="3"/>
        <v>67577.424859945357</v>
      </c>
    </row>
    <row r="39" spans="1:4" s="4" customFormat="1" ht="19.5" customHeight="1" outlineLevel="1" x14ac:dyDescent="0.25">
      <c r="B39" s="4">
        <v>4</v>
      </c>
      <c r="C39" s="27">
        <v>69302.674447582525</v>
      </c>
      <c r="D39" s="27">
        <f t="shared" si="3"/>
        <v>70688.727936534182</v>
      </c>
    </row>
    <row r="40" spans="1:4" s="4" customFormat="1" ht="19.5" customHeight="1" outlineLevel="1" x14ac:dyDescent="0.25">
      <c r="B40" s="4">
        <v>5</v>
      </c>
      <c r="C40" s="27">
        <v>79939.708369353102</v>
      </c>
      <c r="D40" s="27">
        <f t="shared" si="3"/>
        <v>81538.502536740169</v>
      </c>
    </row>
    <row r="41" spans="1:4" s="4" customFormat="1" ht="19.5" customHeight="1" outlineLevel="1" x14ac:dyDescent="0.25">
      <c r="B41" s="4">
        <v>6</v>
      </c>
      <c r="C41" s="27">
        <v>82644.410714331287</v>
      </c>
      <c r="D41" s="27">
        <f t="shared" si="3"/>
        <v>84297.298928617907</v>
      </c>
    </row>
    <row r="42" spans="1:4" s="4" customFormat="1" ht="19.5" customHeight="1" outlineLevel="1" x14ac:dyDescent="0.25">
      <c r="B42" s="4">
        <v>7</v>
      </c>
      <c r="C42" s="27">
        <v>85353.480765962609</v>
      </c>
      <c r="D42" s="27">
        <f t="shared" si="3"/>
        <v>87060.550381281864</v>
      </c>
    </row>
    <row r="43" spans="1:4" s="4" customFormat="1" ht="19.5" customHeight="1" outlineLevel="1" x14ac:dyDescent="0.25">
      <c r="B43" s="4">
        <v>8</v>
      </c>
      <c r="C43" s="27">
        <v>88074.562010890237</v>
      </c>
      <c r="D43" s="27">
        <f t="shared" si="3"/>
        <v>89836.053251108038</v>
      </c>
    </row>
    <row r="44" spans="1:4" s="4" customFormat="1" ht="19.5" customHeight="1" outlineLevel="1" x14ac:dyDescent="0.25">
      <c r="B44" s="4">
        <v>9</v>
      </c>
      <c r="C44" s="27">
        <v>90809.838302440636</v>
      </c>
      <c r="D44" s="27">
        <f t="shared" si="3"/>
        <v>92626.035068489451</v>
      </c>
    </row>
    <row r="45" spans="1:4" s="4" customFormat="1" ht="19.5" customHeight="1" outlineLevel="1" x14ac:dyDescent="0.25">
      <c r="B45" s="4">
        <v>10</v>
      </c>
      <c r="C45" s="27">
        <v>93524.367987388483</v>
      </c>
      <c r="D45" s="27">
        <f t="shared" si="3"/>
        <v>95394.855347136254</v>
      </c>
    </row>
    <row r="46" spans="1:4" s="4" customFormat="1" ht="19.5" customHeight="1" outlineLevel="1" x14ac:dyDescent="0.25">
      <c r="B46" s="4">
        <v>11</v>
      </c>
      <c r="C46" s="27">
        <v>96237.805745673017</v>
      </c>
      <c r="D46" s="27">
        <f t="shared" si="3"/>
        <v>98162.561860586473</v>
      </c>
    </row>
    <row r="47" spans="1:4" s="4" customFormat="1" ht="19.5" customHeight="1" outlineLevel="1" x14ac:dyDescent="0.25">
      <c r="B47" s="4">
        <v>12</v>
      </c>
      <c r="C47" s="27">
        <v>98964.346623917052</v>
      </c>
      <c r="D47" s="27">
        <f t="shared" si="3"/>
        <v>100943.63355639539</v>
      </c>
    </row>
    <row r="48" spans="1:4" s="4" customFormat="1" ht="19.5" customHeight="1" outlineLevel="1" x14ac:dyDescent="0.25">
      <c r="B48" s="4">
        <v>13</v>
      </c>
      <c r="C48" s="27">
        <v>101684.33594218138</v>
      </c>
      <c r="D48" s="27">
        <f t="shared" si="3"/>
        <v>103718.02266102501</v>
      </c>
    </row>
    <row r="49" spans="1:4" s="12" customFormat="1" ht="19.5" customHeight="1" outlineLevel="1" thickBot="1" x14ac:dyDescent="0.3">
      <c r="C49" s="14"/>
      <c r="D49" s="14"/>
    </row>
    <row r="50" spans="1:4" s="16" customFormat="1" ht="19.5" customHeight="1" thickBot="1" x14ac:dyDescent="0.3">
      <c r="A50" s="15" t="s">
        <v>3</v>
      </c>
      <c r="C50" s="17"/>
      <c r="D50" s="17"/>
    </row>
    <row r="51" spans="1:4" s="4" customFormat="1" ht="18" customHeight="1" x14ac:dyDescent="0.25">
      <c r="A51" s="4" t="s">
        <v>4</v>
      </c>
      <c r="B51" s="4">
        <v>1</v>
      </c>
      <c r="C51" s="27">
        <v>99884.42010249033</v>
      </c>
      <c r="D51" s="27">
        <f t="shared" ref="D51:D57" si="4">IF(C51*D$2&lt;(D$3),C51+(D$3),C51*(1+D$2))</f>
        <v>101882.10850454014</v>
      </c>
    </row>
    <row r="52" spans="1:4" s="4" customFormat="1" ht="18" customHeight="1" outlineLevel="1" x14ac:dyDescent="0.25">
      <c r="B52" s="4">
        <v>2</v>
      </c>
      <c r="C52" s="27">
        <v>103772.77910072092</v>
      </c>
      <c r="D52" s="27">
        <f t="shared" si="4"/>
        <v>105848.23468273533</v>
      </c>
    </row>
    <row r="53" spans="1:4" s="4" customFormat="1" ht="18" customHeight="1" outlineLevel="1" x14ac:dyDescent="0.25">
      <c r="B53" s="4">
        <v>3</v>
      </c>
      <c r="C53" s="27">
        <v>107660.00347420738</v>
      </c>
      <c r="D53" s="27">
        <f t="shared" si="4"/>
        <v>109813.20354369153</v>
      </c>
    </row>
    <row r="54" spans="1:4" s="4" customFormat="1" ht="18" customHeight="1" outlineLevel="1" x14ac:dyDescent="0.25">
      <c r="B54" s="4">
        <v>4</v>
      </c>
      <c r="C54" s="27">
        <v>111547.22784769379</v>
      </c>
      <c r="D54" s="27">
        <f t="shared" si="4"/>
        <v>113778.17240464767</v>
      </c>
    </row>
    <row r="55" spans="1:4" s="4" customFormat="1" ht="18" customHeight="1" outlineLevel="1" x14ac:dyDescent="0.25">
      <c r="B55" s="4">
        <v>5</v>
      </c>
      <c r="C55" s="27">
        <v>115436.72147066856</v>
      </c>
      <c r="D55" s="27">
        <f t="shared" si="4"/>
        <v>117745.45590008194</v>
      </c>
    </row>
    <row r="56" spans="1:4" s="3" customFormat="1" ht="15.5" outlineLevel="1" x14ac:dyDescent="0.25">
      <c r="A56" s="3" t="s">
        <v>13</v>
      </c>
      <c r="B56" s="3">
        <v>6</v>
      </c>
      <c r="C56" s="27">
        <v>119060.71290351028</v>
      </c>
      <c r="D56" s="27">
        <f t="shared" si="4"/>
        <v>121441.92716158049</v>
      </c>
    </row>
    <row r="57" spans="1:4" s="3" customFormat="1" ht="15.5" outlineLevel="1" x14ac:dyDescent="0.25">
      <c r="A57" s="3" t="s">
        <v>14</v>
      </c>
      <c r="B57" s="3">
        <v>7</v>
      </c>
      <c r="C57" s="27">
        <v>122814.05155718605</v>
      </c>
      <c r="D57" s="27">
        <f t="shared" si="4"/>
        <v>125270.33258832977</v>
      </c>
    </row>
    <row r="58" spans="1:4" s="12" customFormat="1" ht="18" customHeight="1" outlineLevel="1" x14ac:dyDescent="0.25">
      <c r="C58" s="14"/>
      <c r="D58" s="14"/>
    </row>
    <row r="59" spans="1:4" s="4" customFormat="1" ht="18.75" customHeight="1" x14ac:dyDescent="0.25">
      <c r="A59" s="4" t="s">
        <v>7</v>
      </c>
      <c r="B59" s="4">
        <v>1</v>
      </c>
      <c r="C59" s="27">
        <v>85644.879563303286</v>
      </c>
      <c r="D59" s="27">
        <f t="shared" ref="D59:D67" si="5">IF(C59*D$2&lt;(D$3),C59+(D$3),C59*(1+D$2))</f>
        <v>87357.777154569354</v>
      </c>
    </row>
    <row r="60" spans="1:4" s="4" customFormat="1" ht="18.75" customHeight="1" outlineLevel="1" x14ac:dyDescent="0.25">
      <c r="B60" s="4">
        <v>2</v>
      </c>
      <c r="C60" s="27">
        <v>88649.365885834544</v>
      </c>
      <c r="D60" s="27">
        <f t="shared" si="5"/>
        <v>90422.353203551233</v>
      </c>
    </row>
    <row r="61" spans="1:4" s="4" customFormat="1" ht="18.75" customHeight="1" outlineLevel="1" x14ac:dyDescent="0.25">
      <c r="B61" s="4">
        <v>3</v>
      </c>
      <c r="C61" s="27">
        <v>91652.717583621648</v>
      </c>
      <c r="D61" s="27">
        <f t="shared" si="5"/>
        <v>93485.771935294077</v>
      </c>
    </row>
    <row r="62" spans="1:4" s="4" customFormat="1" ht="18.75" customHeight="1" outlineLevel="1" x14ac:dyDescent="0.25">
      <c r="B62" s="4">
        <v>4</v>
      </c>
      <c r="C62" s="27">
        <v>94661.742405129538</v>
      </c>
      <c r="D62" s="27">
        <f t="shared" si="5"/>
        <v>96554.977253232137</v>
      </c>
    </row>
    <row r="63" spans="1:4" s="4" customFormat="1" ht="18.75" customHeight="1" outlineLevel="1" x14ac:dyDescent="0.25">
      <c r="B63" s="4">
        <v>5</v>
      </c>
      <c r="C63" s="27">
        <v>97671.901851381583</v>
      </c>
      <c r="D63" s="27">
        <f t="shared" si="5"/>
        <v>99625.339888409217</v>
      </c>
    </row>
    <row r="64" spans="1:4" s="4" customFormat="1" ht="18.75" customHeight="1" outlineLevel="1" x14ac:dyDescent="0.25">
      <c r="B64" s="4">
        <v>6</v>
      </c>
      <c r="C64" s="27">
        <v>100674.11892442452</v>
      </c>
      <c r="D64" s="27">
        <f t="shared" si="5"/>
        <v>102687.60130291301</v>
      </c>
    </row>
    <row r="65" spans="1:4" s="4" customFormat="1" ht="18.75" customHeight="1" outlineLevel="1" x14ac:dyDescent="0.25">
      <c r="B65" s="4">
        <v>7</v>
      </c>
      <c r="C65" s="27">
        <v>103912.3379442524</v>
      </c>
      <c r="D65" s="27">
        <f t="shared" si="5"/>
        <v>105990.58470313746</v>
      </c>
    </row>
    <row r="66" spans="1:4" s="4" customFormat="1" ht="18.75" customHeight="1" outlineLevel="1" x14ac:dyDescent="0.25">
      <c r="B66" s="4">
        <v>8</v>
      </c>
      <c r="C66" s="27">
        <v>106940.65138641099</v>
      </c>
      <c r="D66" s="27">
        <f t="shared" si="5"/>
        <v>109079.46441413921</v>
      </c>
    </row>
    <row r="67" spans="1:4" s="4" customFormat="1" ht="18.75" customHeight="1" outlineLevel="1" x14ac:dyDescent="0.25">
      <c r="B67" s="4">
        <v>9</v>
      </c>
      <c r="C67" s="27">
        <v>110151.63941237908</v>
      </c>
      <c r="D67" s="27">
        <f t="shared" si="5"/>
        <v>112354.67220062666</v>
      </c>
    </row>
    <row r="68" spans="1:4" s="12" customFormat="1" ht="18.75" customHeight="1" outlineLevel="1" x14ac:dyDescent="0.25">
      <c r="C68" s="14"/>
      <c r="D68" s="14"/>
    </row>
    <row r="69" spans="1:4" s="4" customFormat="1" ht="18" customHeight="1" x14ac:dyDescent="0.25">
      <c r="A69" s="4" t="s">
        <v>8</v>
      </c>
      <c r="B69" s="4">
        <v>1</v>
      </c>
      <c r="C69" s="27">
        <v>50206.93900898</v>
      </c>
      <c r="D69" s="27">
        <f t="shared" ref="D69:D75" si="6">IF(C69*D$2&lt;(D$3),C69+(D$3),C69*(1+D$2))</f>
        <v>51211.077789159601</v>
      </c>
    </row>
    <row r="70" spans="1:4" s="4" customFormat="1" ht="18" customHeight="1" outlineLevel="1" x14ac:dyDescent="0.25">
      <c r="B70" s="4">
        <v>2</v>
      </c>
      <c r="C70" s="27">
        <v>51706.427111142599</v>
      </c>
      <c r="D70" s="27">
        <f t="shared" si="6"/>
        <v>52740.555653365453</v>
      </c>
    </row>
    <row r="71" spans="1:4" s="4" customFormat="1" ht="18" customHeight="1" outlineLevel="1" x14ac:dyDescent="0.25">
      <c r="B71" s="4">
        <v>3</v>
      </c>
      <c r="C71" s="27">
        <v>53237.07671377006</v>
      </c>
      <c r="D71" s="27">
        <f t="shared" si="6"/>
        <v>54301.818248045463</v>
      </c>
    </row>
    <row r="72" spans="1:4" s="4" customFormat="1" ht="18" customHeight="1" outlineLevel="1" x14ac:dyDescent="0.25">
      <c r="B72" s="4">
        <v>4</v>
      </c>
      <c r="C72" s="27">
        <v>54800.105893359054</v>
      </c>
      <c r="D72" s="27">
        <f t="shared" si="6"/>
        <v>55896.108011226235</v>
      </c>
    </row>
    <row r="73" spans="1:4" s="4" customFormat="1" ht="18" customHeight="1" outlineLevel="1" x14ac:dyDescent="0.25">
      <c r="B73" s="4">
        <v>5</v>
      </c>
      <c r="C73" s="27">
        <v>56374.965038250819</v>
      </c>
      <c r="D73" s="27">
        <f t="shared" si="6"/>
        <v>57502.464339015838</v>
      </c>
    </row>
    <row r="74" spans="1:4" s="4" customFormat="1" ht="18" customHeight="1" outlineLevel="1" x14ac:dyDescent="0.25">
      <c r="B74" s="4">
        <v>6</v>
      </c>
      <c r="C74" s="27">
        <v>58208.518624810691</v>
      </c>
      <c r="D74" s="27">
        <f t="shared" si="6"/>
        <v>59372.688997306905</v>
      </c>
    </row>
    <row r="75" spans="1:4" s="4" customFormat="1" ht="18" customHeight="1" outlineLevel="1" x14ac:dyDescent="0.25">
      <c r="B75" s="4">
        <v>7</v>
      </c>
      <c r="C75" s="27">
        <v>60050.014584579658</v>
      </c>
      <c r="D75" s="27">
        <f t="shared" si="6"/>
        <v>61251.014876271249</v>
      </c>
    </row>
    <row r="76" spans="1:4" s="12" customFormat="1" ht="15.75" customHeight="1" outlineLevel="1" x14ac:dyDescent="0.25">
      <c r="C76" s="14"/>
      <c r="D76" s="14"/>
    </row>
    <row r="77" spans="1:4" s="4" customFormat="1" ht="17.25" customHeight="1" x14ac:dyDescent="0.25">
      <c r="A77" s="4" t="s">
        <v>9</v>
      </c>
      <c r="B77" s="4">
        <v>1</v>
      </c>
      <c r="C77" s="27">
        <v>37217.728241780002</v>
      </c>
      <c r="D77" s="27">
        <f t="shared" ref="D77:D86" si="7">IF(C77*D$2&lt;(D$3),C77+(D$3),C77*(1+D$2))</f>
        <v>38217.728241780002</v>
      </c>
    </row>
    <row r="78" spans="1:4" s="4" customFormat="1" ht="17.25" customHeight="1" outlineLevel="1" x14ac:dyDescent="0.25">
      <c r="B78" s="4">
        <v>2</v>
      </c>
      <c r="C78" s="27">
        <v>39354.732059419999</v>
      </c>
      <c r="D78" s="27">
        <f t="shared" si="7"/>
        <v>40354.732059419999</v>
      </c>
    </row>
    <row r="79" spans="1:4" s="4" customFormat="1" ht="17.25" customHeight="1" outlineLevel="1" x14ac:dyDescent="0.25">
      <c r="B79" s="4">
        <v>3</v>
      </c>
      <c r="C79" s="27">
        <v>41317.045996280001</v>
      </c>
      <c r="D79" s="27">
        <f t="shared" si="7"/>
        <v>42317.045996280001</v>
      </c>
    </row>
    <row r="80" spans="1:4" s="4" customFormat="1" ht="17.25" customHeight="1" outlineLevel="1" x14ac:dyDescent="0.25">
      <c r="B80" s="4">
        <v>4</v>
      </c>
      <c r="C80" s="27">
        <v>43036.080160519996</v>
      </c>
      <c r="D80" s="27">
        <f t="shared" si="7"/>
        <v>44036.080160519996</v>
      </c>
    </row>
    <row r="81" spans="1:4" s="4" customFormat="1" ht="17.25" customHeight="1" outlineLevel="1" x14ac:dyDescent="0.25">
      <c r="B81" s="4">
        <v>5</v>
      </c>
      <c r="C81" s="27">
        <v>44695.098169400007</v>
      </c>
      <c r="D81" s="27">
        <f t="shared" si="7"/>
        <v>45695.098169400007</v>
      </c>
    </row>
    <row r="82" spans="1:4" s="4" customFormat="1" ht="17.25" customHeight="1" outlineLevel="1" x14ac:dyDescent="0.25">
      <c r="B82" s="4">
        <v>6</v>
      </c>
      <c r="C82" s="27">
        <v>46937.130258919999</v>
      </c>
      <c r="D82" s="27">
        <f t="shared" si="7"/>
        <v>47937.130258919999</v>
      </c>
    </row>
    <row r="83" spans="1:4" s="4" customFormat="1" ht="17.25" customHeight="1" outlineLevel="1" x14ac:dyDescent="0.25">
      <c r="B83" s="4">
        <v>7</v>
      </c>
      <c r="C83" s="27">
        <v>48558.638170699996</v>
      </c>
      <c r="D83" s="27">
        <f t="shared" si="7"/>
        <v>49558.638170699996</v>
      </c>
    </row>
    <row r="84" spans="1:4" s="4" customFormat="1" ht="17.25" customHeight="1" outlineLevel="1" x14ac:dyDescent="0.25">
      <c r="B84" s="4">
        <v>8</v>
      </c>
      <c r="C84" s="27">
        <v>50206.93900898</v>
      </c>
      <c r="D84" s="27">
        <f t="shared" si="7"/>
        <v>51211.077789159601</v>
      </c>
    </row>
    <row r="85" spans="1:4" s="4" customFormat="1" ht="17.25" customHeight="1" outlineLevel="1" x14ac:dyDescent="0.25">
      <c r="A85" s="4" t="s">
        <v>5</v>
      </c>
      <c r="B85" s="4">
        <v>9</v>
      </c>
      <c r="C85" s="27">
        <v>51733.487966907596</v>
      </c>
      <c r="D85" s="27">
        <f t="shared" si="7"/>
        <v>52768.15772624575</v>
      </c>
    </row>
    <row r="86" spans="1:4" s="4" customFormat="1" ht="17.25" customHeight="1" outlineLevel="1" x14ac:dyDescent="0.25">
      <c r="A86" s="4" t="s">
        <v>6</v>
      </c>
      <c r="B86" s="4">
        <v>10</v>
      </c>
      <c r="C86" s="27">
        <v>53301.109991410682</v>
      </c>
      <c r="D86" s="27">
        <f t="shared" si="7"/>
        <v>54367.132191238896</v>
      </c>
    </row>
    <row r="87" spans="1:4" s="12" customFormat="1" ht="17.25" customHeight="1" outlineLevel="1" x14ac:dyDescent="0.25">
      <c r="C87" s="14"/>
      <c r="D87" s="14"/>
    </row>
    <row r="88" spans="1:4" s="4" customFormat="1" ht="19.5" customHeight="1" x14ac:dyDescent="0.25">
      <c r="A88" s="4" t="s">
        <v>10</v>
      </c>
      <c r="B88" s="4">
        <v>1</v>
      </c>
      <c r="C88" s="27">
        <v>31686.596495120004</v>
      </c>
      <c r="D88" s="27">
        <f t="shared" ref="D88:D100" si="8">IF(C88*D$2&lt;(D$3),C88+(D$3),C88*(1+D$2))</f>
        <v>32686.596495120004</v>
      </c>
    </row>
    <row r="89" spans="1:4" s="4" customFormat="1" ht="19.5" customHeight="1" outlineLevel="1" x14ac:dyDescent="0.25">
      <c r="B89" s="4">
        <v>2</v>
      </c>
      <c r="C89" s="27">
        <v>32545.041860180001</v>
      </c>
      <c r="D89" s="27">
        <f t="shared" si="8"/>
        <v>33545.041860180005</v>
      </c>
    </row>
    <row r="90" spans="1:4" s="4" customFormat="1" ht="19.5" customHeight="1" outlineLevel="1" x14ac:dyDescent="0.25">
      <c r="B90" s="4">
        <v>3</v>
      </c>
      <c r="C90" s="27">
        <v>33795.735669200003</v>
      </c>
      <c r="D90" s="27">
        <f t="shared" si="8"/>
        <v>34795.735669200003</v>
      </c>
    </row>
    <row r="91" spans="1:4" s="4" customFormat="1" ht="19.5" customHeight="1" outlineLevel="1" x14ac:dyDescent="0.25">
      <c r="B91" s="4">
        <v>4</v>
      </c>
      <c r="C91" s="27">
        <v>35049.644629399998</v>
      </c>
      <c r="D91" s="27">
        <f t="shared" si="8"/>
        <v>36049.644629399998</v>
      </c>
    </row>
    <row r="92" spans="1:4" s="4" customFormat="1" ht="19.5" customHeight="1" outlineLevel="1" x14ac:dyDescent="0.25">
      <c r="B92" s="4">
        <v>5</v>
      </c>
      <c r="C92" s="27">
        <v>36305.697023720008</v>
      </c>
      <c r="D92" s="27">
        <f t="shared" si="8"/>
        <v>37305.697023720008</v>
      </c>
    </row>
    <row r="93" spans="1:4" s="4" customFormat="1" ht="19.5" customHeight="1" outlineLevel="1" x14ac:dyDescent="0.25">
      <c r="B93" s="4">
        <v>6</v>
      </c>
      <c r="C93" s="27">
        <v>37553.175681560002</v>
      </c>
      <c r="D93" s="27">
        <f t="shared" si="8"/>
        <v>38553.175681560002</v>
      </c>
    </row>
    <row r="94" spans="1:4" s="4" customFormat="1" ht="19.5" customHeight="1" outlineLevel="1" x14ac:dyDescent="0.25">
      <c r="B94" s="4">
        <v>7</v>
      </c>
      <c r="C94" s="27">
        <v>38595.956380939999</v>
      </c>
      <c r="D94" s="27">
        <f t="shared" si="8"/>
        <v>39595.956380939999</v>
      </c>
    </row>
    <row r="95" spans="1:4" s="4" customFormat="1" ht="19.5" customHeight="1" outlineLevel="1" x14ac:dyDescent="0.25">
      <c r="B95" s="4">
        <v>8</v>
      </c>
      <c r="C95" s="27">
        <v>39803.781507560001</v>
      </c>
      <c r="D95" s="27">
        <f t="shared" si="8"/>
        <v>40803.781507560001</v>
      </c>
    </row>
    <row r="96" spans="1:4" s="4" customFormat="1" ht="19.5" customHeight="1" outlineLevel="1" x14ac:dyDescent="0.25">
      <c r="B96" s="4">
        <v>9</v>
      </c>
      <c r="C96" s="27">
        <v>40661.155155560002</v>
      </c>
      <c r="D96" s="27">
        <f t="shared" si="8"/>
        <v>41661.155155560002</v>
      </c>
    </row>
    <row r="97" spans="1:4" s="4" customFormat="1" ht="19.5" customHeight="1" outlineLevel="1" x14ac:dyDescent="0.25">
      <c r="B97" s="4">
        <v>10</v>
      </c>
      <c r="C97" s="27">
        <v>41860.406545699996</v>
      </c>
      <c r="D97" s="27">
        <f t="shared" si="8"/>
        <v>42860.406545699996</v>
      </c>
    </row>
    <row r="98" spans="1:4" s="4" customFormat="1" ht="19.5" customHeight="1" outlineLevel="1" x14ac:dyDescent="0.25">
      <c r="B98" s="4">
        <v>11</v>
      </c>
      <c r="C98" s="27">
        <v>43065.016521140002</v>
      </c>
      <c r="D98" s="27">
        <f t="shared" si="8"/>
        <v>44065.016521140002</v>
      </c>
    </row>
    <row r="99" spans="1:4" s="4" customFormat="1" ht="19.5" customHeight="1" outlineLevel="1" x14ac:dyDescent="0.25">
      <c r="B99" s="4">
        <v>12</v>
      </c>
      <c r="C99" s="27">
        <v>45334.91325422001</v>
      </c>
      <c r="D99" s="27">
        <f t="shared" si="8"/>
        <v>46334.91325422001</v>
      </c>
    </row>
    <row r="100" spans="1:4" s="4" customFormat="1" ht="19.5" customHeight="1" outlineLevel="1" x14ac:dyDescent="0.25">
      <c r="B100" s="4">
        <v>13</v>
      </c>
      <c r="C100" s="27">
        <v>46945.703995399999</v>
      </c>
      <c r="D100" s="27">
        <f t="shared" si="8"/>
        <v>47945.703995399999</v>
      </c>
    </row>
    <row r="101" spans="1:4" s="4" customFormat="1" ht="19.5" customHeight="1" outlineLevel="1" x14ac:dyDescent="0.25">
      <c r="C101" s="8"/>
      <c r="D101" s="8"/>
    </row>
    <row r="102" spans="1:4" s="4" customFormat="1" ht="19.5" customHeight="1" outlineLevel="1" x14ac:dyDescent="0.25">
      <c r="A102" s="4" t="s">
        <v>21</v>
      </c>
      <c r="B102" s="4">
        <v>1</v>
      </c>
      <c r="C102" s="27">
        <v>29811.091640120001</v>
      </c>
      <c r="D102" s="27">
        <f t="shared" ref="D102:D116" si="9">IF(C102*D$2&lt;(D$3),C102+(D$3),C102*(1+D$2))</f>
        <v>30811.091640120001</v>
      </c>
    </row>
    <row r="103" spans="1:4" s="4" customFormat="1" ht="19.5" customHeight="1" outlineLevel="1" x14ac:dyDescent="0.25">
      <c r="B103" s="4">
        <v>2</v>
      </c>
      <c r="C103" s="27">
        <v>31542.98640908</v>
      </c>
      <c r="D103" s="27">
        <f t="shared" si="9"/>
        <v>32542.98640908</v>
      </c>
    </row>
    <row r="104" spans="1:4" s="4" customFormat="1" ht="19.5" customHeight="1" outlineLevel="1" x14ac:dyDescent="0.25">
      <c r="B104" s="4">
        <v>3</v>
      </c>
      <c r="C104" s="27">
        <v>31969.52979896</v>
      </c>
      <c r="D104" s="27">
        <f t="shared" si="9"/>
        <v>32969.52979896</v>
      </c>
    </row>
    <row r="105" spans="1:4" s="4" customFormat="1" ht="19.5" customHeight="1" outlineLevel="1" x14ac:dyDescent="0.25">
      <c r="B105" s="4">
        <v>4</v>
      </c>
      <c r="C105" s="27">
        <v>32836.548900500005</v>
      </c>
      <c r="D105" s="27">
        <f t="shared" si="9"/>
        <v>33836.548900500005</v>
      </c>
    </row>
    <row r="106" spans="1:4" s="4" customFormat="1" ht="19.5" customHeight="1" outlineLevel="1" x14ac:dyDescent="0.25">
      <c r="B106" s="4">
        <v>5</v>
      </c>
      <c r="C106" s="27">
        <v>34099.031597180001</v>
      </c>
      <c r="D106" s="27">
        <f t="shared" si="9"/>
        <v>35099.031597180001</v>
      </c>
    </row>
    <row r="107" spans="1:4" s="4" customFormat="1" ht="19.5" customHeight="1" outlineLevel="1" x14ac:dyDescent="0.25">
      <c r="B107" s="4">
        <v>6</v>
      </c>
      <c r="C107" s="27">
        <v>35365.801162099997</v>
      </c>
      <c r="D107" s="27">
        <f t="shared" si="9"/>
        <v>36365.801162099997</v>
      </c>
    </row>
    <row r="108" spans="1:4" s="4" customFormat="1" ht="19.5" customHeight="1" outlineLevel="1" x14ac:dyDescent="0.25">
      <c r="B108" s="4">
        <v>7</v>
      </c>
      <c r="C108" s="27">
        <v>36634.714161140007</v>
      </c>
      <c r="D108" s="27">
        <f t="shared" si="9"/>
        <v>37634.714161140007</v>
      </c>
    </row>
    <row r="109" spans="1:4" s="4" customFormat="1" ht="19.5" customHeight="1" outlineLevel="1" x14ac:dyDescent="0.25">
      <c r="B109" s="4">
        <v>8</v>
      </c>
      <c r="C109" s="27">
        <v>37553.175681560002</v>
      </c>
      <c r="D109" s="27">
        <f t="shared" si="9"/>
        <v>38553.175681560002</v>
      </c>
    </row>
    <row r="110" spans="1:4" s="4" customFormat="1" ht="19.5" customHeight="1" outlineLevel="1" x14ac:dyDescent="0.25">
      <c r="B110" s="4">
        <v>9</v>
      </c>
      <c r="C110" s="27">
        <v>37553.175681560002</v>
      </c>
      <c r="D110" s="27">
        <f t="shared" si="9"/>
        <v>38553.175681560002</v>
      </c>
    </row>
    <row r="111" spans="1:4" s="4" customFormat="1" ht="19.5" customHeight="1" outlineLevel="1" x14ac:dyDescent="0.25">
      <c r="B111" s="4">
        <v>10</v>
      </c>
      <c r="C111" s="27">
        <v>39803.781507560001</v>
      </c>
      <c r="D111" s="27">
        <f t="shared" si="9"/>
        <v>40803.781507560001</v>
      </c>
    </row>
    <row r="112" spans="1:4" s="4" customFormat="1" ht="19.5" customHeight="1" outlineLevel="1" x14ac:dyDescent="0.25">
      <c r="B112" s="4">
        <v>11</v>
      </c>
      <c r="C112" s="27">
        <v>40661.155155560002</v>
      </c>
      <c r="D112" s="27">
        <f t="shared" si="9"/>
        <v>41661.155155560002</v>
      </c>
    </row>
    <row r="113" spans="1:4" s="4" customFormat="1" ht="19.5" customHeight="1" outlineLevel="1" x14ac:dyDescent="0.25">
      <c r="B113" s="4">
        <v>12</v>
      </c>
      <c r="C113" s="27">
        <v>41860.406545699996</v>
      </c>
      <c r="D113" s="27">
        <f t="shared" si="9"/>
        <v>42860.406545699996</v>
      </c>
    </row>
    <row r="114" spans="1:4" s="4" customFormat="1" ht="19.5" customHeight="1" outlineLevel="1" x14ac:dyDescent="0.25">
      <c r="B114" s="4">
        <v>13</v>
      </c>
      <c r="C114" s="27">
        <v>43065.016521140002</v>
      </c>
      <c r="D114" s="27">
        <f t="shared" si="9"/>
        <v>44065.016521140002</v>
      </c>
    </row>
    <row r="115" spans="1:4" s="4" customFormat="1" ht="19.5" customHeight="1" outlineLevel="1" x14ac:dyDescent="0.25">
      <c r="B115" s="4">
        <v>14</v>
      </c>
      <c r="C115" s="27">
        <v>45334.91325422001</v>
      </c>
      <c r="D115" s="27">
        <f t="shared" si="9"/>
        <v>46334.91325422001</v>
      </c>
    </row>
    <row r="116" spans="1:4" s="4" customFormat="1" ht="19.5" customHeight="1" outlineLevel="1" x14ac:dyDescent="0.25">
      <c r="B116" s="4">
        <v>15</v>
      </c>
      <c r="C116" s="27">
        <v>46945.703995399999</v>
      </c>
      <c r="D116" s="27">
        <f t="shared" si="9"/>
        <v>47945.703995399999</v>
      </c>
    </row>
    <row r="117" spans="1:4" s="12" customFormat="1" ht="19.5" customHeight="1" outlineLevel="1" x14ac:dyDescent="0.25">
      <c r="C117" s="14"/>
      <c r="D117" s="14"/>
    </row>
    <row r="118" spans="1:4" s="4" customFormat="1" ht="19.5" customHeight="1" x14ac:dyDescent="0.25">
      <c r="A118" s="4" t="s">
        <v>11</v>
      </c>
      <c r="B118" s="4">
        <v>1</v>
      </c>
      <c r="C118" s="27">
        <v>58251.634365088699</v>
      </c>
      <c r="D118" s="27">
        <f t="shared" ref="D118:D136" si="10">IF(C118*D$2&lt;(D$3),C118+(D$3),C118*(1+D$2))</f>
        <v>59416.667052390476</v>
      </c>
    </row>
    <row r="119" spans="1:4" s="4" customFormat="1" ht="19.5" customHeight="1" outlineLevel="1" x14ac:dyDescent="0.25">
      <c r="B119" s="4">
        <v>2</v>
      </c>
      <c r="C119" s="27">
        <v>59675.588419007399</v>
      </c>
      <c r="D119" s="27">
        <f t="shared" si="10"/>
        <v>60869.10018738755</v>
      </c>
    </row>
    <row r="120" spans="1:4" s="4" customFormat="1" ht="19.5" customHeight="1" outlineLevel="1" x14ac:dyDescent="0.25">
      <c r="B120" s="4">
        <v>3</v>
      </c>
      <c r="C120" s="27">
        <v>61340.082918687673</v>
      </c>
      <c r="D120" s="27">
        <f t="shared" si="10"/>
        <v>62566.884577061428</v>
      </c>
    </row>
    <row r="121" spans="1:4" s="4" customFormat="1" ht="19.5" customHeight="1" outlineLevel="1" x14ac:dyDescent="0.25">
      <c r="B121" s="4">
        <v>4</v>
      </c>
      <c r="C121" s="27">
        <v>63010.250542088746</v>
      </c>
      <c r="D121" s="27">
        <f t="shared" si="10"/>
        <v>64270.455552930522</v>
      </c>
    </row>
    <row r="122" spans="1:4" s="4" customFormat="1" ht="19.5" customHeight="1" outlineLevel="1" x14ac:dyDescent="0.25">
      <c r="B122" s="4">
        <v>5</v>
      </c>
      <c r="C122" s="27">
        <v>64683.822039722276</v>
      </c>
      <c r="D122" s="27">
        <f t="shared" si="10"/>
        <v>65977.498480516719</v>
      </c>
    </row>
    <row r="123" spans="1:4" s="4" customFormat="1" ht="19.5" customHeight="1" outlineLevel="1" x14ac:dyDescent="0.25">
      <c r="B123" s="4">
        <v>6</v>
      </c>
      <c r="C123" s="27">
        <v>66175.85357829048</v>
      </c>
      <c r="D123" s="27">
        <f t="shared" si="10"/>
        <v>67499.370649856297</v>
      </c>
    </row>
    <row r="124" spans="1:4" s="4" customFormat="1" ht="19.5" customHeight="1" outlineLevel="1" x14ac:dyDescent="0.25">
      <c r="B124" s="4">
        <v>7</v>
      </c>
      <c r="C124" s="27">
        <v>67698.519984950952</v>
      </c>
      <c r="D124" s="27">
        <f t="shared" si="10"/>
        <v>69052.490384649966</v>
      </c>
    </row>
    <row r="125" spans="1:4" s="4" customFormat="1" ht="19.5" customHeight="1" outlineLevel="1" x14ac:dyDescent="0.25">
      <c r="B125" s="4">
        <v>8</v>
      </c>
      <c r="C125" s="27">
        <v>69179.205276077584</v>
      </c>
      <c r="D125" s="27">
        <f t="shared" si="10"/>
        <v>70562.789381599141</v>
      </c>
    </row>
    <row r="126" spans="1:4" s="4" customFormat="1" ht="19.5" customHeight="1" outlineLevel="1" x14ac:dyDescent="0.25">
      <c r="B126" s="4">
        <v>9</v>
      </c>
      <c r="C126" s="27">
        <v>70651.948193995107</v>
      </c>
      <c r="D126" s="27">
        <f t="shared" si="10"/>
        <v>72064.987157875017</v>
      </c>
    </row>
    <row r="127" spans="1:4" s="4" customFormat="1" ht="19.5" customHeight="1" outlineLevel="1" x14ac:dyDescent="0.25">
      <c r="A127" s="4" t="s">
        <v>5</v>
      </c>
      <c r="B127" s="4">
        <v>10</v>
      </c>
      <c r="C127" s="27">
        <v>73185.565247700637</v>
      </c>
      <c r="D127" s="27">
        <f t="shared" si="10"/>
        <v>74649.276552654657</v>
      </c>
    </row>
    <row r="128" spans="1:4" s="4" customFormat="1" ht="19.5" customHeight="1" outlineLevel="1" x14ac:dyDescent="0.25">
      <c r="A128" s="4" t="s">
        <v>6</v>
      </c>
      <c r="B128" s="4">
        <v>11</v>
      </c>
      <c r="C128" s="27">
        <v>75728.259299359474</v>
      </c>
      <c r="D128" s="27">
        <f t="shared" si="10"/>
        <v>77242.82448534666</v>
      </c>
    </row>
    <row r="129" spans="1:4" s="12" customFormat="1" ht="19.5" customHeight="1" outlineLevel="1" x14ac:dyDescent="0.25"/>
    <row r="130" spans="1:4" s="4" customFormat="1" ht="19.5" customHeight="1" x14ac:dyDescent="0.25">
      <c r="A130" s="4" t="s">
        <v>12</v>
      </c>
      <c r="B130" s="4">
        <v>1</v>
      </c>
      <c r="C130" s="27">
        <v>55641.997453524542</v>
      </c>
      <c r="D130" s="27">
        <f t="shared" si="10"/>
        <v>56754.837402595032</v>
      </c>
    </row>
    <row r="131" spans="1:4" s="4" customFormat="1" ht="19.5" customHeight="1" outlineLevel="1" x14ac:dyDescent="0.25">
      <c r="B131" s="4">
        <v>2</v>
      </c>
      <c r="C131" s="27">
        <v>56970.643028933941</v>
      </c>
      <c r="D131" s="27">
        <f t="shared" si="10"/>
        <v>58110.055889512623</v>
      </c>
    </row>
    <row r="132" spans="1:4" s="4" customFormat="1" ht="19.5" customHeight="1" outlineLevel="1" x14ac:dyDescent="0.25">
      <c r="B132" s="4">
        <v>3</v>
      </c>
      <c r="C132" s="27">
        <v>58587.483289359567</v>
      </c>
      <c r="D132" s="27">
        <f t="shared" si="10"/>
        <v>59759.232955146756</v>
      </c>
    </row>
    <row r="133" spans="1:4" s="4" customFormat="1" ht="19.5" customHeight="1" outlineLevel="1" x14ac:dyDescent="0.25">
      <c r="B133" s="4">
        <v>4</v>
      </c>
      <c r="C133" s="27">
        <v>61628.277603703893</v>
      </c>
      <c r="D133" s="27">
        <f t="shared" si="10"/>
        <v>62860.84315577797</v>
      </c>
    </row>
    <row r="134" spans="1:4" s="4" customFormat="1" ht="19.5" customHeight="1" outlineLevel="1" x14ac:dyDescent="0.25">
      <c r="B134" s="4">
        <v>5</v>
      </c>
      <c r="C134" s="27">
        <v>63445.94644384554</v>
      </c>
      <c r="D134" s="27">
        <f t="shared" si="10"/>
        <v>64714.865372722452</v>
      </c>
    </row>
    <row r="135" spans="1:4" s="4" customFormat="1" ht="19.5" customHeight="1" outlineLevel="1" x14ac:dyDescent="0.25">
      <c r="A135" s="4" t="s">
        <v>5</v>
      </c>
      <c r="B135" s="4">
        <v>6</v>
      </c>
      <c r="C135" s="27">
        <v>65706.11893420892</v>
      </c>
      <c r="D135" s="27">
        <f t="shared" si="10"/>
        <v>67020.241312893093</v>
      </c>
    </row>
    <row r="136" spans="1:4" s="4" customFormat="1" ht="19.5" customHeight="1" outlineLevel="1" x14ac:dyDescent="0.25">
      <c r="A136" s="4" t="s">
        <v>6</v>
      </c>
      <c r="B136" s="4">
        <v>7</v>
      </c>
      <c r="C136" s="27">
        <v>67979.906921502232</v>
      </c>
      <c r="D136" s="27">
        <f t="shared" si="10"/>
        <v>69339.505059932271</v>
      </c>
    </row>
    <row r="137" spans="1:4" s="12" customFormat="1" ht="19.5" customHeight="1" outlineLevel="1" x14ac:dyDescent="0.25">
      <c r="C137" s="13"/>
      <c r="D137" s="13"/>
    </row>
    <row r="138" spans="1:4" s="4" customFormat="1" ht="30.65" customHeight="1" x14ac:dyDescent="0.35">
      <c r="A138" s="4" t="s">
        <v>15</v>
      </c>
      <c r="C138" s="28">
        <v>702.7251863782127</v>
      </c>
      <c r="D138" s="28">
        <f t="shared" ref="D138:D150" si="11">IF(C138*D$2&lt;(D$3/52.18),C138+(D$3/52.18),C138*(1+D$2))</f>
        <v>721.88961719461747</v>
      </c>
    </row>
    <row r="139" spans="1:4" s="4" customFormat="1" ht="15.75" customHeight="1" outlineLevel="1" x14ac:dyDescent="0.35">
      <c r="A139" s="4" t="s">
        <v>16</v>
      </c>
      <c r="C139" s="28">
        <v>707.66604251825845</v>
      </c>
      <c r="D139" s="28">
        <f t="shared" si="11"/>
        <v>726.83047333466322</v>
      </c>
    </row>
    <row r="140" spans="1:4" s="4" customFormat="1" ht="15.75" customHeight="1" outlineLevel="1" x14ac:dyDescent="0.35">
      <c r="A140" s="4" t="s">
        <v>17</v>
      </c>
      <c r="C140" s="28">
        <v>709.69306042186679</v>
      </c>
      <c r="D140" s="28">
        <f t="shared" si="11"/>
        <v>728.85749123827156</v>
      </c>
    </row>
    <row r="141" spans="1:4" s="4" customFormat="1" ht="15.75" customHeight="1" outlineLevel="1" x14ac:dyDescent="0.35">
      <c r="A141" s="4" t="s">
        <v>18</v>
      </c>
      <c r="C141" s="28">
        <v>711.68552688393663</v>
      </c>
      <c r="D141" s="28">
        <f t="shared" si="11"/>
        <v>730.84995770034141</v>
      </c>
    </row>
    <row r="142" spans="1:4" s="4" customFormat="1" ht="15.75" customHeight="1" outlineLevel="1" x14ac:dyDescent="0.35">
      <c r="A142" s="4" t="s">
        <v>22</v>
      </c>
      <c r="C142" s="28">
        <v>713.53978757985112</v>
      </c>
      <c r="D142" s="28">
        <f t="shared" si="11"/>
        <v>732.7042183962559</v>
      </c>
    </row>
    <row r="143" spans="1:4" s="4" customFormat="1" ht="15.75" customHeight="1" outlineLevel="1" x14ac:dyDescent="0.35">
      <c r="C143" s="28">
        <v>713.53978757985112</v>
      </c>
      <c r="D143" s="28">
        <f t="shared" si="11"/>
        <v>732.7042183962559</v>
      </c>
    </row>
    <row r="144" spans="1:4" s="4" customFormat="1" ht="15.75" customHeight="1" outlineLevel="1" x14ac:dyDescent="0.35">
      <c r="C144" s="28">
        <v>713.54266935356884</v>
      </c>
      <c r="D144" s="28">
        <f t="shared" si="11"/>
        <v>732.70710016997361</v>
      </c>
    </row>
    <row r="145" spans="1:4" s="4" customFormat="1" ht="15.75" customHeight="1" outlineLevel="1" x14ac:dyDescent="0.35">
      <c r="C145" s="28">
        <v>713.54266935356884</v>
      </c>
      <c r="D145" s="28">
        <f t="shared" si="11"/>
        <v>732.70710016997361</v>
      </c>
    </row>
    <row r="146" spans="1:4" s="4" customFormat="1" ht="15.75" customHeight="1" outlineLevel="1" x14ac:dyDescent="0.35">
      <c r="C146" s="28">
        <v>715.257416649569</v>
      </c>
      <c r="D146" s="28">
        <f t="shared" si="11"/>
        <v>734.42184746597377</v>
      </c>
    </row>
    <row r="147" spans="1:4" s="4" customFormat="1" ht="15.75" customHeight="1" outlineLevel="1" x14ac:dyDescent="0.35">
      <c r="C147" s="28">
        <v>717.36869925776898</v>
      </c>
      <c r="D147" s="28">
        <f t="shared" si="11"/>
        <v>736.53313007417376</v>
      </c>
    </row>
    <row r="148" spans="1:4" s="4" customFormat="1" ht="15.75" customHeight="1" outlineLevel="1" x14ac:dyDescent="0.35">
      <c r="C148" s="28">
        <v>720.1395690383988</v>
      </c>
      <c r="D148" s="28">
        <f t="shared" si="11"/>
        <v>739.30399985480358</v>
      </c>
    </row>
    <row r="149" spans="1:4" s="4" customFormat="1" ht="15.75" customHeight="1" outlineLevel="1" x14ac:dyDescent="0.35">
      <c r="C149" s="28">
        <v>722.8193013029578</v>
      </c>
      <c r="D149" s="28">
        <f t="shared" si="11"/>
        <v>741.98373211936257</v>
      </c>
    </row>
    <row r="150" spans="1:4" s="4" customFormat="1" ht="15.75" customHeight="1" outlineLevel="1" x14ac:dyDescent="0.35">
      <c r="C150" s="28">
        <v>725.49903356751634</v>
      </c>
      <c r="D150" s="28">
        <f t="shared" si="11"/>
        <v>744.66346438392111</v>
      </c>
    </row>
    <row r="151" spans="1:4" s="4" customFormat="1" ht="15.75" customHeight="1" outlineLevel="1" x14ac:dyDescent="0.25">
      <c r="C151" s="7"/>
      <c r="D151" s="7"/>
    </row>
    <row r="152" spans="1:4" s="4" customFormat="1" ht="15.75" customHeight="1" outlineLevel="1" x14ac:dyDescent="0.35">
      <c r="A152" s="4" t="s">
        <v>23</v>
      </c>
      <c r="C152" s="28">
        <v>641.26462148314317</v>
      </c>
      <c r="D152" s="28">
        <f t="shared" ref="D152:D166" si="12">IF(C152*D$2&lt;(D$3/52.18),C152+(D$3/52.18),C152*(1+D$2))</f>
        <v>660.42905229954795</v>
      </c>
    </row>
    <row r="153" spans="1:4" s="4" customFormat="1" ht="15.75" customHeight="1" x14ac:dyDescent="0.35">
      <c r="A153" s="4" t="s">
        <v>16</v>
      </c>
      <c r="C153" s="28">
        <v>656.01770590689307</v>
      </c>
      <c r="D153" s="28">
        <f t="shared" si="12"/>
        <v>675.18213672329784</v>
      </c>
    </row>
    <row r="154" spans="1:4" s="4" customFormat="1" ht="15.75" customHeight="1" x14ac:dyDescent="0.35">
      <c r="A154" s="4" t="s">
        <v>17</v>
      </c>
      <c r="C154" s="28">
        <v>702.71792140727155</v>
      </c>
      <c r="D154" s="28">
        <f t="shared" si="12"/>
        <v>721.88235222367632</v>
      </c>
    </row>
    <row r="155" spans="1:4" s="4" customFormat="1" ht="15.75" customHeight="1" x14ac:dyDescent="0.35">
      <c r="A155" s="4" t="s">
        <v>18</v>
      </c>
      <c r="C155" s="28">
        <v>707.66887573646466</v>
      </c>
      <c r="D155" s="28">
        <f t="shared" si="12"/>
        <v>726.83330655286943</v>
      </c>
    </row>
    <row r="156" spans="1:4" s="4" customFormat="1" ht="15.75" customHeight="1" x14ac:dyDescent="0.35">
      <c r="A156" s="18" t="s">
        <v>24</v>
      </c>
      <c r="C156" s="28">
        <v>709.6911543340085</v>
      </c>
      <c r="D156" s="28">
        <f t="shared" si="12"/>
        <v>728.85558515041328</v>
      </c>
    </row>
    <row r="157" spans="1:4" s="4" customFormat="1" ht="15.75" customHeight="1" x14ac:dyDescent="0.35">
      <c r="C157" s="28">
        <v>711.68726331883124</v>
      </c>
      <c r="D157" s="28">
        <f t="shared" si="12"/>
        <v>730.85169413523602</v>
      </c>
    </row>
    <row r="158" spans="1:4" s="4" customFormat="1" ht="15.75" customHeight="1" x14ac:dyDescent="0.35">
      <c r="C158" s="28">
        <v>713.54266935356884</v>
      </c>
      <c r="D158" s="28">
        <f t="shared" si="12"/>
        <v>732.70710016997361</v>
      </c>
    </row>
    <row r="159" spans="1:4" s="4" customFormat="1" ht="15.75" customHeight="1" x14ac:dyDescent="0.35">
      <c r="C159" s="28">
        <v>713.54266935356884</v>
      </c>
      <c r="D159" s="28">
        <f t="shared" si="12"/>
        <v>732.70710016997361</v>
      </c>
    </row>
    <row r="160" spans="1:4" s="4" customFormat="1" ht="15.75" customHeight="1" x14ac:dyDescent="0.35">
      <c r="C160" s="28">
        <v>713.54266935356884</v>
      </c>
      <c r="D160" s="28">
        <f t="shared" si="12"/>
        <v>732.70710016997361</v>
      </c>
    </row>
    <row r="161" spans="1:4" s="4" customFormat="1" ht="15.75" customHeight="1" x14ac:dyDescent="0.35">
      <c r="C161" s="28">
        <v>713.54266935356884</v>
      </c>
      <c r="D161" s="28">
        <f t="shared" si="12"/>
        <v>732.70710016997361</v>
      </c>
    </row>
    <row r="162" spans="1:4" s="9" customFormat="1" ht="15.75" customHeight="1" x14ac:dyDescent="0.35">
      <c r="A162" s="3"/>
      <c r="C162" s="28">
        <v>715.25503288837285</v>
      </c>
      <c r="D162" s="28">
        <f t="shared" si="12"/>
        <v>734.41946370477763</v>
      </c>
    </row>
    <row r="163" spans="1:4" s="9" customFormat="1" ht="15.75" customHeight="1" x14ac:dyDescent="0.35">
      <c r="A163" s="3"/>
      <c r="C163" s="28">
        <v>717.36534638487058</v>
      </c>
      <c r="D163" s="28">
        <f t="shared" si="12"/>
        <v>736.52977720127535</v>
      </c>
    </row>
    <row r="164" spans="1:4" s="9" customFormat="1" ht="15.75" customHeight="1" x14ac:dyDescent="0.35">
      <c r="A164" s="3"/>
      <c r="C164" s="28">
        <v>720.13522028156285</v>
      </c>
      <c r="D164" s="28">
        <f t="shared" si="12"/>
        <v>739.29965109796763</v>
      </c>
    </row>
    <row r="165" spans="1:4" s="9" customFormat="1" ht="15.75" customHeight="1" x14ac:dyDescent="0.35">
      <c r="A165" s="3"/>
      <c r="C165" s="28">
        <v>722.81986728912591</v>
      </c>
      <c r="D165" s="28">
        <f t="shared" si="12"/>
        <v>741.98429810553068</v>
      </c>
    </row>
    <row r="166" spans="1:4" s="9" customFormat="1" ht="15.75" customHeight="1" x14ac:dyDescent="0.35">
      <c r="A166" s="3"/>
      <c r="C166" s="28">
        <v>725.49386093554801</v>
      </c>
      <c r="D166" s="28">
        <f t="shared" si="12"/>
        <v>744.65829175195279</v>
      </c>
    </row>
    <row r="167" spans="1:4" s="20" customFormat="1" ht="15.75" customHeight="1" thickBot="1" x14ac:dyDescent="0.3">
      <c r="A167" s="19"/>
      <c r="C167" s="21"/>
      <c r="D167" s="21"/>
    </row>
    <row r="168" spans="1:4" s="9" customFormat="1" ht="15.75" customHeight="1" thickTop="1" x14ac:dyDescent="0.25">
      <c r="A168" s="3"/>
      <c r="C168" s="10"/>
      <c r="D168" s="10"/>
    </row>
    <row r="169" spans="1:4" s="9" customFormat="1" ht="15.75" customHeight="1" x14ac:dyDescent="0.25">
      <c r="A169" s="3"/>
      <c r="C169" s="10"/>
      <c r="D169" s="10"/>
    </row>
    <row r="170" spans="1:4" s="9" customFormat="1" ht="15.75" customHeight="1" x14ac:dyDescent="0.25">
      <c r="A170" s="3"/>
      <c r="C170" s="10"/>
      <c r="D170" s="10"/>
    </row>
    <row r="171" spans="1:4" ht="15.75" customHeight="1" x14ac:dyDescent="0.25">
      <c r="C171" s="11"/>
      <c r="D171" s="11"/>
    </row>
    <row r="172" spans="1:4" ht="15.75" customHeight="1" x14ac:dyDescent="0.25">
      <c r="C172" s="11"/>
      <c r="D172" s="11"/>
    </row>
    <row r="173" spans="1:4" ht="15.75" customHeight="1" x14ac:dyDescent="0.25">
      <c r="C173" s="11"/>
      <c r="D173" s="11"/>
    </row>
    <row r="174" spans="1:4" ht="15.75" customHeight="1" x14ac:dyDescent="0.25">
      <c r="C174" s="11"/>
      <c r="D174" s="11"/>
    </row>
    <row r="175" spans="1:4" ht="15.75" customHeight="1" x14ac:dyDescent="0.25">
      <c r="C175" s="11"/>
      <c r="D175" s="11"/>
    </row>
    <row r="176" spans="1:4" ht="15.75" customHeight="1" x14ac:dyDescent="0.25">
      <c r="C176" s="11"/>
      <c r="D176" s="11"/>
    </row>
    <row r="177" spans="3:4" ht="15.75" customHeight="1" x14ac:dyDescent="0.25">
      <c r="C177" s="11"/>
      <c r="D177" s="11"/>
    </row>
    <row r="178" spans="3:4" ht="15.75" customHeight="1" x14ac:dyDescent="0.25">
      <c r="C178" s="11"/>
      <c r="D178" s="11"/>
    </row>
    <row r="179" spans="3:4" ht="15.75" customHeight="1" x14ac:dyDescent="0.25">
      <c r="C179" s="11"/>
      <c r="D179" s="11"/>
    </row>
    <row r="180" spans="3:4" ht="15.75" customHeight="1" x14ac:dyDescent="0.25">
      <c r="C180" s="11"/>
      <c r="D180" s="11"/>
    </row>
    <row r="181" spans="3:4" ht="15.75" customHeight="1" x14ac:dyDescent="0.25">
      <c r="C181" s="11"/>
      <c r="D181" s="11"/>
    </row>
    <row r="182" spans="3:4" ht="15.75" customHeight="1" x14ac:dyDescent="0.25">
      <c r="C182" s="11"/>
      <c r="D182" s="11"/>
    </row>
    <row r="183" spans="3:4" ht="15.75" customHeight="1" x14ac:dyDescent="0.25">
      <c r="C183" s="11"/>
      <c r="D183" s="11"/>
    </row>
  </sheetData>
  <pageMargins left="0.70866141732283472" right="0.70866141732283472" top="0.74803149606299213" bottom="0.74803149606299213" header="0.31496062992125984" footer="0.31496062992125984"/>
  <pageSetup paperSize="9" scale="74" fitToHeight="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 Scale Calculations </vt:lpstr>
      <vt:lpstr>'Pay Scale Calculations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Kelly, PeterG</dc:creator>
  <cp:lastModifiedBy>Ruth Meehan</cp:lastModifiedBy>
  <cp:lastPrinted>2022-09-29T11:25:39Z</cp:lastPrinted>
  <dcterms:created xsi:type="dcterms:W3CDTF">2021-10-08T11:55:05Z</dcterms:created>
  <dcterms:modified xsi:type="dcterms:W3CDTF">2025-02-27T14:46:25Z</dcterms:modified>
</cp:coreProperties>
</file>